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teka\!!!!!SEKCJA FARMAKOEKONOMIKI\!AŚKA CZAPLICKA\Zabezpieczenie - 20.02.2025\Dokumenty\"/>
    </mc:Choice>
  </mc:AlternateContent>
  <xr:revisionPtr revIDLastSave="0" documentId="13_ncr:1_{E9AD1557-E306-4042-8AA6-B6000AA5E7D6}" xr6:coauthVersionLast="47" xr6:coauthVersionMax="47" xr10:uidLastSave="{00000000-0000-0000-0000-000000000000}"/>
  <bookViews>
    <workbookView xWindow="-120" yWindow="-120" windowWidth="24240" windowHeight="13140" tabRatio="813" xr2:uid="{00000000-000D-0000-FFFF-FFFF00000000}"/>
  </bookViews>
  <sheets>
    <sheet name="Formularz cenowy" sheetId="1" r:id="rId1"/>
  </sheets>
  <definedNames>
    <definedName name="_xlnm._FilterDatabase" localSheetId="0" hidden="1">'Formularz cenowy'!$A$3:$Y$19</definedName>
    <definedName name="_xlnm.Print_Area" localSheetId="0">'Formularz cenowy'!$A$1:$N$22</definedName>
    <definedName name="_xlnm.Print_Titles" localSheetId="0">'Formularz cenowy'!$2:$4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L12" i="1"/>
  <c r="L7" i="1"/>
  <c r="L8" i="1"/>
  <c r="M8" i="1" s="1"/>
  <c r="L9" i="1"/>
  <c r="M9" i="1" s="1"/>
  <c r="L10" i="1"/>
  <c r="M10" i="1" s="1"/>
  <c r="L11" i="1"/>
  <c r="L13" i="1"/>
  <c r="M13" i="1" s="1"/>
  <c r="L15" i="1"/>
  <c r="L16" i="1"/>
  <c r="M16" i="1" s="1"/>
  <c r="L17" i="1"/>
  <c r="M17" i="1" s="1"/>
  <c r="L18" i="1"/>
  <c r="M18" i="1" s="1"/>
  <c r="L6" i="1"/>
  <c r="M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6" i="1"/>
  <c r="K6" i="1" s="1"/>
  <c r="M11" i="1" l="1"/>
  <c r="N11" i="1" s="1"/>
  <c r="M15" i="1"/>
  <c r="N15" i="1" s="1"/>
  <c r="M7" i="1"/>
  <c r="N7" i="1" s="1"/>
  <c r="N16" i="1"/>
  <c r="N8" i="1"/>
  <c r="M12" i="1"/>
  <c r="N12" i="1" s="1"/>
  <c r="N18" i="1"/>
  <c r="N14" i="1"/>
  <c r="N10" i="1"/>
  <c r="N17" i="1"/>
  <c r="N13" i="1"/>
  <c r="N9" i="1"/>
  <c r="L19" i="1"/>
  <c r="N6" i="1"/>
  <c r="M19" i="1" l="1"/>
  <c r="N19" i="1"/>
</calcChain>
</file>

<file path=xl/sharedStrings.xml><?xml version="1.0" encoding="utf-8"?>
<sst xmlns="http://schemas.openxmlformats.org/spreadsheetml/2006/main" count="58" uniqueCount="41">
  <si>
    <t>L.p.</t>
  </si>
  <si>
    <t>j.m.</t>
  </si>
  <si>
    <t>VAT %</t>
  </si>
  <si>
    <t>Cena j. netto</t>
  </si>
  <si>
    <t>Kwota j. VAT</t>
  </si>
  <si>
    <t>Opis przedmiotu zamówienia</t>
  </si>
  <si>
    <t>Cena j. brutto</t>
  </si>
  <si>
    <t>Nazwa handlowa, nr katalogowy ♣</t>
  </si>
  <si>
    <t xml:space="preserve">kwota  VAT                </t>
  </si>
  <si>
    <t xml:space="preserve">wartość brutto                      </t>
  </si>
  <si>
    <t>Grupa / Kategoria wg Wspólnego Słownika Zamówień (CPV )</t>
  </si>
  <si>
    <t>Ilość zamówienia podstawowego 
**</t>
  </si>
  <si>
    <t xml:space="preserve">PRODUCENT (Uwagi) 
</t>
  </si>
  <si>
    <t>ZAŁĄCZNIK  NR 1 FORMULARZ ASORTYMENTOWO-CENOWY</t>
  </si>
  <si>
    <t>Przyrząd do przetoczeń płynów infuzyjnych z ostrym uniwersalnym dwukanałowym kolcem i odpowietrznikiem zabezpieczonym filtrem przeciwbakteryjnym zamykanym klapką, przezroczystą komorą kroplową z filtrem o wielkości oczka 15um, zaciskacz na drenie z regulacją przepływu, uniwersalne zakończenie drenu luer-lock. Komora podzielona na dwie części, dolna elastczna w celu łatwego ustalenia poziomu płynów. Sterylny, pakowany pojedynczo.</t>
  </si>
  <si>
    <t>Zadanie nr 1</t>
  </si>
  <si>
    <t>33141642-2</t>
  </si>
  <si>
    <t>33172000-6</t>
  </si>
  <si>
    <t>33141600-6</t>
  </si>
  <si>
    <t>33194120-3</t>
  </si>
  <si>
    <t>33157110-9</t>
  </si>
  <si>
    <t>33141320-9</t>
  </si>
  <si>
    <t>33194100-7</t>
  </si>
  <si>
    <t>33141610-9</t>
  </si>
  <si>
    <t>szt</t>
  </si>
  <si>
    <t>RAZEM</t>
  </si>
  <si>
    <t xml:space="preserve">Wartość netto                </t>
  </si>
  <si>
    <t>ZAMAWIAJĄCY WYRAŻA ZGODĘ NA SKŁADANIE OFERT NA POSZCZEGÓLNE POZYCJE</t>
  </si>
  <si>
    <t>Kranik trójdrożny z przedłużaczem o długości 10 cm, do regulowania przepływu płynów infuzyjnych. Wszystkie wyjścia kranika zabezpieczone korkami, odporny na ciśnienie 4.00 bar. Sterylny, pakowany pojedynczo.</t>
  </si>
  <si>
    <t>Przyrząd do przetaczania krwi z ostrym uniwersalnym dwukanałowym kolcem, z odpowietrznikiem zabezpieczonym filtrem przeciwbakteryjnym zamykanym klapką, z przezroczystą komorą kroplową z filtrem o wielkości oczka 200µm i powierzchni min. 10 cm ², oraz z zaciskaczem na drenie z regulacją przepływu o długości drenu min. 150 cm zakończonym luer-lock. Komora podzielona na dwie części, dolna elastyczna w celu łatwego ustalenia poziomu płynów. Sterylny, pakowany pojedynczo.</t>
  </si>
  <si>
    <t>Przyrząd do przetaczania krwi bez ftalanów, z ostrym uniwersalnym dwukanałowym kolcem, z odpowietrznikiem zabezpieczonym filtrem przeciwbakteryjnym zamykanym klapką, z przezroczystą komorą kroplową z filtrem o wielkości oczka 200µm  i powierzchni min. 10 cm ², oraz z zaciskaczem na drenie z regulacją przepływu o długości drenu min. 150 cm zakończonym luer-lock. Komora podzielona na dwie części, dolna elastyczna w celu łatwego ustalenia poziomu płynów. Sterylny, pakowany pojedynczo.</t>
  </si>
  <si>
    <t>Przyrząd do przetoczeń płynów infuzyjnych bez ftalanów z ostrym uniwersalnym dwukanałowym kolcem i odpowietrznikiem zabezpieczonym filtrem przeciwbakteryjnym zamykanym klapką, przezroczystą komorą kroplową z filtrem o wielkości oczka 15µm, zaciskacz na drenie z regulacją przepływu, uniwersalne zakończenie drenu luer-lock. Komora podzielona na dwie części, dolna elastyczna w celu łatwego ustalenia poziomu płynów. Sterylny, pakowany pojedynczo.</t>
  </si>
  <si>
    <t>Maska do tlenu z rezerwuarem dla dorosłych. Wyposażona w worek oraz dren o dł. 210cm zakończony uniwersalnym łącznikiem, odporny na zagięcia. Z regulowaną blaszką na nos oraz obrotowym łącznikiem. Wykonana z medycznego PCV. Sterylna, pakowana pojedynczo.</t>
  </si>
  <si>
    <t>Woreczek/ewakuator laparoskopowy, łatwy i bezpieczny stosowany podczas procedur endoskopowych do wyciągania fragmentów tkanek i struktur, troakar (aplikator) o Ø 10mm. Pojemność/Średnica/Długość/Szerokość: 200 ml/54 mm/200 mm/85 mm; 400 ml/80 mm/190 mm/110 mm; 800 ml/100 mm/205 mm/160 mm; 1200 ml/130 mm/205 mm/204 mm, uchwyt na palce ułatwiający pracę chirurgowi; mocny worek; wielkość (pojemność) ewakuatora kodowana kolorystycznie.</t>
  </si>
  <si>
    <t>Kaniula donosowa dla dorosłych w rozmiarach S, M, L z podwójnym złączem oraz regulowanym paskiem. Do użytku ze wszystkimi systemami Fisher&amp;Paykel, w tym AIRVO 2/myAIRVO 2.</t>
  </si>
  <si>
    <t>Maska anestetyczna w rozmiarze 2, 3, 4, 5 z przezroczystą kopułą i miękkim kołnierzem przylegającym do twarzy pacjenta oraz z zastawkż regulującą wypełnienie kołnierza. Sterylna, pakowana pojedynczo.</t>
  </si>
  <si>
    <t>Worek do moczu 2l. z odpływem sterylny z zastawką antyrefluksyjną, skalowany, z odpływem spustowym. Sterylny, pakowany pojedynczo.</t>
  </si>
  <si>
    <t>Sterylna woda do nawilżania tlenu ze sterylnym adapterem oraz ciśnieniową zastawką upustową, alarmującą personel w momencie okluzji drenu. Na dnie zbiornika system dyfuzorów, które wytwarzają małe pęcherzyki powietrza. Kompatybilna jest z powszechnie stosowanymi w szpitalach dozownikami tlenu. Pojemność 650ml.</t>
  </si>
  <si>
    <t>Jednorazowy wkład workowy Serres, z zastawką hydrofobową oraz portem szeregowy pozwalającym na zwiększenie pojemności ssania do 36 l. W worku z proszek żelujący. Zaczep miski kompatybilny z produktami Serres. Pojemność 3000ml.</t>
  </si>
  <si>
    <t>Przyrząd do aspiracji z butelek ze zintegrowanym filtrem przeciwbakteryjnym 0,45µm z odpowietrznikiem umożliwia aseptyczne pobranie, z możliwością wielokrotnego pobierania, kolec standardowy, oraz zatyczką zamykającą i zastawką chroniącą lek przed wyciekaniem po wyciągnięciu strzykawki. Sterylny, pojedynczo pakowany.</t>
  </si>
  <si>
    <r>
      <t>ZNAK SPRAWY: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EZ/172-176/416/25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</si>
</sst>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[$-415]General"/>
  </numFmts>
  <fonts count="37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7"/>
      <name val="Arial"/>
      <family val="2"/>
      <charset val="238"/>
    </font>
    <font>
      <sz val="10"/>
      <name val="Times New Roman"/>
      <family val="1"/>
      <charset val="238"/>
    </font>
    <font>
      <b/>
      <i/>
      <u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u/>
      <sz val="10"/>
      <color rgb="FF000000"/>
      <name val="Arial1"/>
      <charset val="238"/>
    </font>
    <font>
      <b/>
      <sz val="10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rgb="FFFFFFFF"/>
        <bgColor rgb="FFFFFFCC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1" fillId="0" borderId="0"/>
    <xf numFmtId="0" fontId="1" fillId="0" borderId="0" applyNumberFormat="0" applyFill="0" applyBorder="0" applyProtection="0">
      <alignment horizontal="left"/>
    </xf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4" fillId="20" borderId="1" applyNumberFormat="0" applyAlignment="0" applyProtection="0"/>
    <xf numFmtId="0" fontId="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" fillId="23" borderId="9" applyNumberFormat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7" fillId="0" borderId="0"/>
    <xf numFmtId="0" fontId="28" fillId="4" borderId="0" applyNumberFormat="0" applyBorder="0" applyProtection="0"/>
    <xf numFmtId="0" fontId="13" fillId="0" borderId="0"/>
    <xf numFmtId="0" fontId="13" fillId="0" borderId="0"/>
    <xf numFmtId="0" fontId="31" fillId="0" borderId="0"/>
    <xf numFmtId="0" fontId="31" fillId="0" borderId="0" applyBorder="0" applyProtection="0"/>
    <xf numFmtId="165" fontId="32" fillId="0" borderId="0" applyBorder="0" applyProtection="0"/>
    <xf numFmtId="0" fontId="29" fillId="0" borderId="0">
      <alignment horizontal="center" textRotation="90"/>
    </xf>
    <xf numFmtId="0" fontId="29" fillId="0" borderId="0">
      <alignment horizontal="center"/>
    </xf>
    <xf numFmtId="0" fontId="13" fillId="0" borderId="0"/>
    <xf numFmtId="0" fontId="30" fillId="0" borderId="0"/>
    <xf numFmtId="164" fontId="30" fillId="0" borderId="0"/>
    <xf numFmtId="0" fontId="35" fillId="0" borderId="0" applyBorder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24" borderId="0" xfId="0" applyFont="1" applyFill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21" fillId="0" borderId="14" xfId="0" applyFont="1" applyBorder="1" applyAlignment="1">
      <alignment horizontal="center" vertical="center"/>
    </xf>
    <xf numFmtId="2" fontId="21" fillId="0" borderId="15" xfId="0" applyNumberFormat="1" applyFont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26" borderId="21" xfId="51" applyFont="1" applyFill="1" applyBorder="1" applyAlignment="1">
      <alignment vertical="center" wrapText="1"/>
    </xf>
    <xf numFmtId="0" fontId="0" fillId="0" borderId="21" xfId="0" applyBorder="1"/>
    <xf numFmtId="0" fontId="24" fillId="0" borderId="21" xfId="0" applyFont="1" applyBorder="1" applyAlignment="1">
      <alignment horizontal="center" vertical="center"/>
    </xf>
    <xf numFmtId="0" fontId="24" fillId="26" borderId="21" xfId="0" applyFont="1" applyFill="1" applyBorder="1" applyAlignment="1">
      <alignment horizontal="center" vertical="center" wrapText="1"/>
    </xf>
    <xf numFmtId="0" fontId="24" fillId="26" borderId="21" xfId="0" applyFont="1" applyFill="1" applyBorder="1" applyAlignment="1" applyProtection="1">
      <alignment horizontal="center" vertical="center" wrapText="1"/>
      <protection locked="0"/>
    </xf>
    <xf numFmtId="0" fontId="24" fillId="26" borderId="20" xfId="0" applyFont="1" applyFill="1" applyBorder="1" applyAlignment="1" applyProtection="1">
      <alignment horizontal="center" vertical="center" wrapText="1"/>
      <protection locked="0"/>
    </xf>
    <xf numFmtId="0" fontId="24" fillId="28" borderId="21" xfId="0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2" fontId="0" fillId="27" borderId="28" xfId="0" applyNumberFormat="1" applyFill="1" applyBorder="1" applyAlignment="1">
      <alignment horizontal="center"/>
    </xf>
    <xf numFmtId="2" fontId="0" fillId="27" borderId="32" xfId="0" applyNumberFormat="1" applyFill="1" applyBorder="1" applyAlignment="1">
      <alignment horizontal="center"/>
    </xf>
    <xf numFmtId="2" fontId="0" fillId="27" borderId="31" xfId="0" applyNumberFormat="1" applyFill="1" applyBorder="1" applyAlignment="1">
      <alignment horizontal="center"/>
    </xf>
    <xf numFmtId="0" fontId="24" fillId="29" borderId="21" xfId="65" applyFont="1" applyFill="1" applyBorder="1" applyAlignment="1">
      <alignment vertical="center" wrapText="1"/>
    </xf>
    <xf numFmtId="0" fontId="24" fillId="29" borderId="21" xfId="0" applyFont="1" applyFill="1" applyBorder="1" applyAlignment="1">
      <alignment horizontal="left" vertical="center" wrapText="1"/>
    </xf>
    <xf numFmtId="0" fontId="24" fillId="0" borderId="21" xfId="65" applyFont="1" applyBorder="1" applyAlignment="1" applyProtection="1">
      <alignment horizontal="left" vertical="center" wrapText="1"/>
    </xf>
    <xf numFmtId="49" fontId="26" fillId="29" borderId="21" xfId="0" applyNumberFormat="1" applyFont="1" applyFill="1" applyBorder="1" applyAlignment="1">
      <alignment horizontal="left" vertical="center" wrapText="1"/>
    </xf>
    <xf numFmtId="0" fontId="26" fillId="0" borderId="21" xfId="65" applyFont="1" applyBorder="1" applyAlignment="1">
      <alignment horizontal="left" vertical="center" wrapText="1"/>
    </xf>
    <xf numFmtId="0" fontId="24" fillId="29" borderId="3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2" fillId="0" borderId="13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25" xfId="0" applyFont="1" applyBorder="1"/>
    <xf numFmtId="0" fontId="20" fillId="27" borderId="12" xfId="0" applyFont="1" applyFill="1" applyBorder="1" applyAlignment="1">
      <alignment horizontal="left"/>
    </xf>
    <xf numFmtId="0" fontId="20" fillId="27" borderId="22" xfId="0" applyFont="1" applyFill="1" applyBorder="1" applyAlignment="1">
      <alignment horizontal="left"/>
    </xf>
    <xf numFmtId="0" fontId="20" fillId="27" borderId="23" xfId="0" applyFont="1" applyFill="1" applyBorder="1" applyAlignment="1">
      <alignment horizontal="left"/>
    </xf>
    <xf numFmtId="0" fontId="20" fillId="27" borderId="29" xfId="0" applyFont="1" applyFill="1" applyBorder="1" applyAlignment="1">
      <alignment horizontal="right"/>
    </xf>
    <xf numFmtId="0" fontId="20" fillId="27" borderId="30" xfId="0" applyFont="1" applyFill="1" applyBorder="1" applyAlignment="1">
      <alignment horizontal="right"/>
    </xf>
    <xf numFmtId="0" fontId="20" fillId="27" borderId="31" xfId="0" applyFont="1" applyFill="1" applyBorder="1" applyAlignment="1">
      <alignment horizontal="right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 1" xfId="54" xr:uid="{6996F95E-CC36-47ED-A2CA-132782DE12FB}"/>
    <cellStyle name="Dobry" xfId="27" builtinId="26" customBuiltin="1"/>
    <cellStyle name="Excel Built-in Excel Built-in Excel Built-in Excel Built-in Excel Built-in Exce" xfId="55" xr:uid="{1F644350-146B-451E-AF05-F01A6BA5A95C}"/>
    <cellStyle name="Excel Built-in Excel Built-in Excel Built-in Excel Built-in Excel Built-in Excel Built-in Excel Built-in Ex" xfId="56" xr:uid="{FB9921B6-2222-45AD-8C2F-21007A4FCC77}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7" xr:uid="{AB266694-F5F4-4455-91A4-BAF4D7C0591C}"/>
    <cellStyle name="Excel Built-in Excel Built-in Excel Built-in Excel Built-in Excel Built-in Excel Built-in Excel Built-in Excel Built-in Excel Built-in Excel Built-in Excel Built-in Excel Built-in Excel Built-in Excel Built-in Normalny_3_10_SUMI" xfId="58" xr:uid="{F5BF7340-261A-4BF0-A98E-59C2B3CC8BBA}"/>
    <cellStyle name="Excel Built-in Normal" xfId="28" xr:uid="{00000000-0005-0000-0000-00001B000000}"/>
    <cellStyle name="Excel Built-in Normal 2" xfId="59" xr:uid="{ACF94FEA-E942-4E0D-9CC3-2E2511DA74A2}"/>
    <cellStyle name="Kategoria Pilota danych" xfId="29" xr:uid="{00000000-0005-0000-0000-00001C000000}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1 1" xfId="60" xr:uid="{247D3270-BF47-4BA9-B2FA-689F4802E4F6}"/>
    <cellStyle name="Nagłówek 2" xfId="33" builtinId="17" customBuiltin="1"/>
    <cellStyle name="Nagłówek 3" xfId="34" builtinId="18" customBuiltin="1"/>
    <cellStyle name="Nagłówek 3 2" xfId="61" xr:uid="{9F62C44E-C146-4E11-85BC-7CF1D42745AD}"/>
    <cellStyle name="Nagłówek 4" xfId="35" builtinId="19" customBuiltin="1"/>
    <cellStyle name="Narożnik Pilota danych" xfId="36" xr:uid="{00000000-0005-0000-0000-000023000000}"/>
    <cellStyle name="Neutralny" xfId="37" builtinId="28" customBuiltin="1"/>
    <cellStyle name="Normalny" xfId="0" builtinId="0"/>
    <cellStyle name="Normalny 2" xfId="38" xr:uid="{00000000-0005-0000-0000-000026000000}"/>
    <cellStyle name="Normalny 2 2" xfId="51" xr:uid="{9B803462-96D3-471D-98E3-558BA3C8ABAD}"/>
    <cellStyle name="Normalny 3" xfId="39" xr:uid="{00000000-0005-0000-0000-000027000000}"/>
    <cellStyle name="Normalny 3 2" xfId="62" xr:uid="{3B3255C2-6EBF-424A-8B82-A8380AB1697D}"/>
    <cellStyle name="Normalny 4" xfId="53" xr:uid="{6A920DA7-A3BD-4600-888A-34D825052D3B}"/>
    <cellStyle name="Obliczenia" xfId="40" builtinId="22" customBuiltin="1"/>
    <cellStyle name="Pole Pilota danych" xfId="41" xr:uid="{00000000-0005-0000-0000-000029000000}"/>
    <cellStyle name="Suma" xfId="42" builtinId="25" customBuiltin="1"/>
    <cellStyle name="TableStyleLight1" xfId="65" xr:uid="{D4F74E23-25E3-407F-AD6A-AD5F840A7EEC}"/>
    <cellStyle name="Tekst objaśnienia" xfId="43" builtinId="53" customBuiltin="1"/>
    <cellStyle name="Tekst ostrzeżenia" xfId="44" builtinId="11" customBuiltin="1"/>
    <cellStyle name="Tytuł" xfId="45" builtinId="15" customBuiltin="1"/>
    <cellStyle name="Tytuł Pilota danych" xfId="46" xr:uid="{00000000-0005-0000-0000-00002E000000}"/>
    <cellStyle name="Uwaga" xfId="47" builtinId="10" customBuiltin="1"/>
    <cellStyle name="Wartość Pilota danych" xfId="48" xr:uid="{00000000-0005-0000-0000-000030000000}"/>
    <cellStyle name="Wynik 1" xfId="52" xr:uid="{EDF03E6E-5737-4C0A-9F03-592C85D357E6}"/>
    <cellStyle name="Wynik 2" xfId="63" xr:uid="{CD478F8C-4C05-4DD5-AC45-9E8CD3162444}"/>
    <cellStyle name="Wynik Pilota danych" xfId="49" xr:uid="{00000000-0005-0000-0000-000031000000}"/>
    <cellStyle name="Wynik2" xfId="64" xr:uid="{D8B95DFC-9D15-436F-9E82-CA7C2E1D2C71}"/>
    <cellStyle name="Zły" xfId="5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tabSelected="1" zoomScaleNormal="100" zoomScaleSheetLayoutView="80" workbookViewId="0">
      <selection activeCell="D8" sqref="D8"/>
    </sheetView>
  </sheetViews>
  <sheetFormatPr defaultRowHeight="12.75"/>
  <cols>
    <col min="1" max="1" width="3.42578125" style="1" customWidth="1"/>
    <col min="2" max="2" width="67" customWidth="1"/>
    <col min="3" max="3" width="17.85546875" customWidth="1"/>
    <col min="4" max="4" width="18.28515625" customWidth="1"/>
    <col min="5" max="5" width="16.7109375" customWidth="1"/>
    <col min="6" max="6" width="5.140625" customWidth="1"/>
    <col min="7" max="7" width="12.5703125" style="1" customWidth="1"/>
    <col min="8" max="8" width="15.28515625" customWidth="1"/>
    <col min="9" max="9" width="5.140625" style="1" customWidth="1"/>
    <col min="10" max="10" width="13.5703125" customWidth="1"/>
    <col min="11" max="11" width="14.28515625" customWidth="1"/>
    <col min="12" max="12" width="16.140625" customWidth="1"/>
    <col min="13" max="13" width="10.140625" customWidth="1"/>
    <col min="14" max="14" width="15" customWidth="1"/>
    <col min="15" max="25" width="9.140625" style="38"/>
  </cols>
  <sheetData>
    <row r="1" spans="1:25" ht="13.5" thickBot="1">
      <c r="A1" s="47" t="s">
        <v>40</v>
      </c>
      <c r="B1" s="47"/>
      <c r="C1" s="6"/>
      <c r="D1" s="6"/>
      <c r="E1" s="6"/>
      <c r="F1" s="6"/>
      <c r="G1" s="7"/>
      <c r="H1" s="6"/>
      <c r="I1" s="7"/>
      <c r="J1" s="6"/>
      <c r="K1" s="6"/>
      <c r="L1" s="6"/>
      <c r="M1" s="6"/>
      <c r="N1" s="6"/>
    </row>
    <row r="2" spans="1:25" ht="41.25" customHeight="1" thickBot="1">
      <c r="A2" s="48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25" ht="67.5" customHeight="1">
      <c r="A3" s="8" t="s">
        <v>0</v>
      </c>
      <c r="B3" s="9" t="s">
        <v>5</v>
      </c>
      <c r="C3" s="10" t="s">
        <v>7</v>
      </c>
      <c r="D3" s="11" t="s">
        <v>12</v>
      </c>
      <c r="E3" s="12" t="s">
        <v>10</v>
      </c>
      <c r="F3" s="13" t="s">
        <v>1</v>
      </c>
      <c r="G3" s="13" t="s">
        <v>11</v>
      </c>
      <c r="H3" s="14" t="s">
        <v>3</v>
      </c>
      <c r="I3" s="15" t="s">
        <v>2</v>
      </c>
      <c r="J3" s="15" t="s">
        <v>4</v>
      </c>
      <c r="K3" s="14" t="s">
        <v>6</v>
      </c>
      <c r="L3" s="14" t="s">
        <v>26</v>
      </c>
      <c r="M3" s="14" t="s">
        <v>8</v>
      </c>
      <c r="N3" s="14" t="s">
        <v>9</v>
      </c>
    </row>
    <row r="4" spans="1:25">
      <c r="A4" s="16">
        <v>1</v>
      </c>
      <c r="B4" s="17">
        <v>2</v>
      </c>
      <c r="C4" s="17">
        <v>3</v>
      </c>
      <c r="D4" s="17">
        <v>4</v>
      </c>
      <c r="E4" s="18">
        <v>7</v>
      </c>
      <c r="F4" s="17">
        <v>8</v>
      </c>
      <c r="G4" s="17">
        <v>9</v>
      </c>
      <c r="H4" s="17">
        <v>10</v>
      </c>
      <c r="I4" s="17">
        <v>11</v>
      </c>
      <c r="J4" s="17">
        <v>12</v>
      </c>
      <c r="K4" s="17">
        <v>13</v>
      </c>
      <c r="L4" s="17">
        <v>14</v>
      </c>
      <c r="M4" s="17">
        <v>15</v>
      </c>
      <c r="N4" s="17">
        <v>16</v>
      </c>
    </row>
    <row r="5" spans="1:25" s="3" customFormat="1">
      <c r="A5" s="51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6" customFormat="1" ht="38.25">
      <c r="A6" s="21">
        <v>1</v>
      </c>
      <c r="B6" s="32" t="s">
        <v>28</v>
      </c>
      <c r="C6" s="20"/>
      <c r="D6" s="20"/>
      <c r="E6" s="22" t="s">
        <v>19</v>
      </c>
      <c r="F6" s="23" t="s">
        <v>24</v>
      </c>
      <c r="G6" s="25">
        <v>950</v>
      </c>
      <c r="H6" s="27">
        <v>0</v>
      </c>
      <c r="I6" s="28">
        <v>0.08</v>
      </c>
      <c r="J6" s="27">
        <f>H6*I6</f>
        <v>0</v>
      </c>
      <c r="K6" s="27">
        <f>H6+J6</f>
        <v>0</v>
      </c>
      <c r="L6" s="27">
        <f>G6*H6</f>
        <v>0</v>
      </c>
      <c r="M6" s="27">
        <f>L6*I6</f>
        <v>0</v>
      </c>
      <c r="N6" s="27">
        <f>L6+M6</f>
        <v>0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s="4" customFormat="1" ht="76.5">
      <c r="A7" s="21">
        <v>2</v>
      </c>
      <c r="B7" s="32" t="s">
        <v>29</v>
      </c>
      <c r="C7" s="20"/>
      <c r="D7" s="20"/>
      <c r="E7" s="22" t="s">
        <v>22</v>
      </c>
      <c r="F7" s="23" t="s">
        <v>24</v>
      </c>
      <c r="G7" s="25">
        <v>2000</v>
      </c>
      <c r="H7" s="27">
        <v>0</v>
      </c>
      <c r="I7" s="28">
        <v>0.08</v>
      </c>
      <c r="J7" s="27">
        <f t="shared" ref="J7:J18" si="0">H7*I7</f>
        <v>0</v>
      </c>
      <c r="K7" s="27">
        <f t="shared" ref="K7:K18" si="1">H7+J7</f>
        <v>0</v>
      </c>
      <c r="L7" s="27">
        <f t="shared" ref="L7:L18" si="2">G7*H7</f>
        <v>0</v>
      </c>
      <c r="M7" s="27">
        <f t="shared" ref="M7:M18" si="3">L7*I7</f>
        <v>0</v>
      </c>
      <c r="N7" s="27">
        <f t="shared" ref="N7:N18" si="4">L7+M7</f>
        <v>0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s="4" customFormat="1" ht="89.25">
      <c r="A8" s="21">
        <v>3</v>
      </c>
      <c r="B8" s="32" t="s">
        <v>30</v>
      </c>
      <c r="C8" s="20"/>
      <c r="D8" s="20"/>
      <c r="E8" s="22" t="s">
        <v>22</v>
      </c>
      <c r="F8" s="23" t="s">
        <v>24</v>
      </c>
      <c r="G8" s="25">
        <v>100</v>
      </c>
      <c r="H8" s="27">
        <v>0</v>
      </c>
      <c r="I8" s="28">
        <v>0.08</v>
      </c>
      <c r="J8" s="27">
        <f t="shared" si="0"/>
        <v>0</v>
      </c>
      <c r="K8" s="27">
        <f t="shared" si="1"/>
        <v>0</v>
      </c>
      <c r="L8" s="27">
        <f t="shared" si="2"/>
        <v>0</v>
      </c>
      <c r="M8" s="27">
        <f t="shared" si="3"/>
        <v>0</v>
      </c>
      <c r="N8" s="27">
        <f t="shared" si="4"/>
        <v>0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4" customFormat="1" ht="76.5">
      <c r="A9" s="21">
        <v>4</v>
      </c>
      <c r="B9" s="19" t="s">
        <v>14</v>
      </c>
      <c r="C9" s="20"/>
      <c r="D9" s="20"/>
      <c r="E9" s="22" t="s">
        <v>22</v>
      </c>
      <c r="F9" s="23" t="s">
        <v>24</v>
      </c>
      <c r="G9" s="25">
        <v>52250</v>
      </c>
      <c r="H9" s="27">
        <v>0</v>
      </c>
      <c r="I9" s="28">
        <v>0.08</v>
      </c>
      <c r="J9" s="27">
        <f t="shared" si="0"/>
        <v>0</v>
      </c>
      <c r="K9" s="27">
        <f t="shared" si="1"/>
        <v>0</v>
      </c>
      <c r="L9" s="27">
        <f t="shared" si="2"/>
        <v>0</v>
      </c>
      <c r="M9" s="27">
        <f t="shared" si="3"/>
        <v>0</v>
      </c>
      <c r="N9" s="27">
        <f t="shared" si="4"/>
        <v>0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s="2" customFormat="1" ht="78" customHeight="1">
      <c r="A10" s="21">
        <v>5</v>
      </c>
      <c r="B10" s="33" t="s">
        <v>31</v>
      </c>
      <c r="C10" s="20"/>
      <c r="D10" s="20"/>
      <c r="E10" s="22" t="s">
        <v>22</v>
      </c>
      <c r="F10" s="23" t="s">
        <v>24</v>
      </c>
      <c r="G10" s="25">
        <v>10500</v>
      </c>
      <c r="H10" s="27">
        <v>0</v>
      </c>
      <c r="I10" s="28">
        <v>0.08</v>
      </c>
      <c r="J10" s="27">
        <f t="shared" si="0"/>
        <v>0</v>
      </c>
      <c r="K10" s="27">
        <f t="shared" si="1"/>
        <v>0</v>
      </c>
      <c r="L10" s="27">
        <f t="shared" si="2"/>
        <v>0</v>
      </c>
      <c r="M10" s="27">
        <f t="shared" si="3"/>
        <v>0</v>
      </c>
      <c r="N10" s="27">
        <f t="shared" si="4"/>
        <v>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s="5" customFormat="1" ht="51">
      <c r="A11" s="21">
        <v>6</v>
      </c>
      <c r="B11" s="32" t="s">
        <v>32</v>
      </c>
      <c r="C11" s="20"/>
      <c r="D11" s="20"/>
      <c r="E11" s="26" t="s">
        <v>20</v>
      </c>
      <c r="F11" s="23" t="s">
        <v>24</v>
      </c>
      <c r="G11" s="25">
        <v>360</v>
      </c>
      <c r="H11" s="27">
        <v>0</v>
      </c>
      <c r="I11" s="28">
        <v>0.08</v>
      </c>
      <c r="J11" s="27">
        <f t="shared" si="0"/>
        <v>0</v>
      </c>
      <c r="K11" s="27">
        <f t="shared" si="1"/>
        <v>0</v>
      </c>
      <c r="L11" s="27">
        <f t="shared" si="2"/>
        <v>0</v>
      </c>
      <c r="M11" s="27">
        <f t="shared" si="3"/>
        <v>0</v>
      </c>
      <c r="N11" s="27">
        <f t="shared" si="4"/>
        <v>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s="5" customFormat="1" ht="76.5">
      <c r="A12" s="21">
        <v>7</v>
      </c>
      <c r="B12" s="34" t="s">
        <v>33</v>
      </c>
      <c r="C12" s="20"/>
      <c r="D12" s="20"/>
      <c r="E12" s="26" t="s">
        <v>16</v>
      </c>
      <c r="F12" s="23" t="s">
        <v>24</v>
      </c>
      <c r="G12" s="25">
        <v>80</v>
      </c>
      <c r="H12" s="27">
        <v>0</v>
      </c>
      <c r="I12" s="28">
        <v>0.08</v>
      </c>
      <c r="J12" s="27">
        <f t="shared" si="0"/>
        <v>0</v>
      </c>
      <c r="K12" s="27">
        <f t="shared" si="1"/>
        <v>0</v>
      </c>
      <c r="L12" s="27">
        <f t="shared" si="2"/>
        <v>0</v>
      </c>
      <c r="M12" s="27">
        <f t="shared" si="3"/>
        <v>0</v>
      </c>
      <c r="N12" s="27">
        <f t="shared" si="4"/>
        <v>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45" customHeight="1">
      <c r="A13" s="21">
        <v>8</v>
      </c>
      <c r="B13" s="35" t="s">
        <v>34</v>
      </c>
      <c r="C13" s="20"/>
      <c r="D13" s="20"/>
      <c r="E13" s="21" t="s">
        <v>17</v>
      </c>
      <c r="F13" s="23" t="s">
        <v>24</v>
      </c>
      <c r="G13" s="25">
        <v>80</v>
      </c>
      <c r="H13" s="27">
        <v>0</v>
      </c>
      <c r="I13" s="28">
        <v>0.08</v>
      </c>
      <c r="J13" s="27">
        <f t="shared" si="0"/>
        <v>0</v>
      </c>
      <c r="K13" s="27">
        <f t="shared" si="1"/>
        <v>0</v>
      </c>
      <c r="L13" s="27">
        <f t="shared" si="2"/>
        <v>0</v>
      </c>
      <c r="M13" s="27">
        <f t="shared" si="3"/>
        <v>0</v>
      </c>
      <c r="N13" s="27">
        <f t="shared" si="4"/>
        <v>0</v>
      </c>
    </row>
    <row r="14" spans="1:25" ht="45.75" customHeight="1">
      <c r="A14" s="21">
        <v>9</v>
      </c>
      <c r="B14" s="36" t="s">
        <v>35</v>
      </c>
      <c r="C14" s="20"/>
      <c r="D14" s="20"/>
      <c r="E14" s="26" t="s">
        <v>20</v>
      </c>
      <c r="F14" s="23" t="s">
        <v>24</v>
      </c>
      <c r="G14" s="25">
        <v>790</v>
      </c>
      <c r="H14" s="27">
        <v>0</v>
      </c>
      <c r="I14" s="28">
        <v>0.08</v>
      </c>
      <c r="J14" s="27">
        <f t="shared" si="0"/>
        <v>0</v>
      </c>
      <c r="K14" s="27">
        <f t="shared" si="1"/>
        <v>0</v>
      </c>
      <c r="L14" s="27">
        <f t="shared" si="2"/>
        <v>0</v>
      </c>
      <c r="M14" s="27">
        <f t="shared" si="3"/>
        <v>0</v>
      </c>
      <c r="N14" s="27">
        <f t="shared" si="4"/>
        <v>0</v>
      </c>
    </row>
    <row r="15" spans="1:25" ht="25.5">
      <c r="A15" s="21">
        <v>10</v>
      </c>
      <c r="B15" s="32" t="s">
        <v>36</v>
      </c>
      <c r="C15" s="20"/>
      <c r="D15" s="20"/>
      <c r="E15" s="22" t="s">
        <v>23</v>
      </c>
      <c r="F15" s="23" t="s">
        <v>24</v>
      </c>
      <c r="G15" s="25">
        <v>3640</v>
      </c>
      <c r="H15" s="27">
        <v>0</v>
      </c>
      <c r="I15" s="28">
        <v>0.08</v>
      </c>
      <c r="J15" s="27">
        <f t="shared" si="0"/>
        <v>0</v>
      </c>
      <c r="K15" s="27">
        <f t="shared" si="1"/>
        <v>0</v>
      </c>
      <c r="L15" s="27">
        <f t="shared" si="2"/>
        <v>0</v>
      </c>
      <c r="M15" s="27">
        <f t="shared" si="3"/>
        <v>0</v>
      </c>
      <c r="N15" s="27">
        <f t="shared" si="4"/>
        <v>0</v>
      </c>
    </row>
    <row r="16" spans="1:25" ht="63.75">
      <c r="A16" s="21">
        <v>11</v>
      </c>
      <c r="B16" s="35" t="s">
        <v>37</v>
      </c>
      <c r="C16" s="20"/>
      <c r="D16" s="20"/>
      <c r="E16" s="22" t="s">
        <v>18</v>
      </c>
      <c r="F16" s="24" t="s">
        <v>24</v>
      </c>
      <c r="G16" s="25">
        <v>660</v>
      </c>
      <c r="H16" s="27">
        <v>0</v>
      </c>
      <c r="I16" s="28">
        <v>0.08</v>
      </c>
      <c r="J16" s="27">
        <f t="shared" si="0"/>
        <v>0</v>
      </c>
      <c r="K16" s="27">
        <f t="shared" si="1"/>
        <v>0</v>
      </c>
      <c r="L16" s="27">
        <f t="shared" si="2"/>
        <v>0</v>
      </c>
      <c r="M16" s="27">
        <f t="shared" si="3"/>
        <v>0</v>
      </c>
      <c r="N16" s="27">
        <f t="shared" si="4"/>
        <v>0</v>
      </c>
    </row>
    <row r="17" spans="1:14" ht="51">
      <c r="A17" s="21">
        <v>12</v>
      </c>
      <c r="B17" s="37" t="s">
        <v>38</v>
      </c>
      <c r="C17" s="20"/>
      <c r="D17" s="20"/>
      <c r="E17" s="22" t="s">
        <v>18</v>
      </c>
      <c r="F17" s="24" t="s">
        <v>24</v>
      </c>
      <c r="G17" s="25">
        <v>240</v>
      </c>
      <c r="H17" s="27">
        <v>0</v>
      </c>
      <c r="I17" s="28">
        <v>0.08</v>
      </c>
      <c r="J17" s="27">
        <f t="shared" si="0"/>
        <v>0</v>
      </c>
      <c r="K17" s="27">
        <f t="shared" si="1"/>
        <v>0</v>
      </c>
      <c r="L17" s="27">
        <f t="shared" si="2"/>
        <v>0</v>
      </c>
      <c r="M17" s="27">
        <f t="shared" si="3"/>
        <v>0</v>
      </c>
      <c r="N17" s="27">
        <f t="shared" si="4"/>
        <v>0</v>
      </c>
    </row>
    <row r="18" spans="1:14" ht="59.25" customHeight="1" thickBot="1">
      <c r="A18" s="21">
        <v>13</v>
      </c>
      <c r="B18" s="33" t="s">
        <v>39</v>
      </c>
      <c r="C18" s="20"/>
      <c r="D18" s="20"/>
      <c r="E18" s="22" t="s">
        <v>21</v>
      </c>
      <c r="F18" s="23" t="s">
        <v>24</v>
      </c>
      <c r="G18" s="25">
        <v>3650</v>
      </c>
      <c r="H18" s="27">
        <v>0</v>
      </c>
      <c r="I18" s="28">
        <v>0.08</v>
      </c>
      <c r="J18" s="27">
        <f t="shared" si="0"/>
        <v>0</v>
      </c>
      <c r="K18" s="27">
        <f t="shared" si="1"/>
        <v>0</v>
      </c>
      <c r="L18" s="27">
        <f t="shared" si="2"/>
        <v>0</v>
      </c>
      <c r="M18" s="27">
        <f t="shared" si="3"/>
        <v>0</v>
      </c>
      <c r="N18" s="27">
        <f t="shared" si="4"/>
        <v>0</v>
      </c>
    </row>
    <row r="19" spans="1:14" ht="13.5" thickBot="1">
      <c r="A19" s="54" t="s">
        <v>25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29">
        <f>SUM(L6:L18)</f>
        <v>0</v>
      </c>
      <c r="M19" s="30">
        <f>SUM(M6:M18)</f>
        <v>0</v>
      </c>
      <c r="N19" s="31">
        <f>SUM(N6:N18)</f>
        <v>0</v>
      </c>
    </row>
    <row r="20" spans="1:14" ht="13.5" thickBot="1">
      <c r="A20" s="40"/>
      <c r="B20" s="40"/>
      <c r="C20" s="40"/>
      <c r="D20" s="40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15" customHeight="1">
      <c r="A21" s="41" t="s">
        <v>27</v>
      </c>
      <c r="B21" s="42"/>
      <c r="C21" s="42"/>
      <c r="D21" s="43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13.5" thickBot="1">
      <c r="A22" s="44"/>
      <c r="B22" s="45"/>
      <c r="C22" s="45"/>
      <c r="D22" s="46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</sheetData>
  <sheetProtection selectLockedCells="1" selectUnlockedCells="1"/>
  <autoFilter ref="A3:Y19" xr:uid="{00000000-0001-0000-0000-000000000000}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9">
    <mergeCell ref="O1:Y1048576"/>
    <mergeCell ref="A23:N49"/>
    <mergeCell ref="E20:N22"/>
    <mergeCell ref="A20:D20"/>
    <mergeCell ref="A21:D22"/>
    <mergeCell ref="A1:B1"/>
    <mergeCell ref="A2:N2"/>
    <mergeCell ref="A5:N5"/>
    <mergeCell ref="A19:K19"/>
  </mergeCells>
  <phoneticPr fontId="21" type="noConversion"/>
  <printOptions horizontalCentered="1"/>
  <pageMargins left="0.23622047244094491" right="0.15748031496062992" top="0.39370078740157483" bottom="0.39370078740157483" header="0.15748031496062992" footer="0.15748031496062992"/>
  <pageSetup paperSize="8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>Szpital Marciniaka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pratuszniak</dc:creator>
  <cp:lastModifiedBy>Joanna Czaplicka</cp:lastModifiedBy>
  <cp:lastPrinted>2024-12-20T10:17:23Z</cp:lastPrinted>
  <dcterms:created xsi:type="dcterms:W3CDTF">2014-04-09T11:18:53Z</dcterms:created>
  <dcterms:modified xsi:type="dcterms:W3CDTF">2025-02-26T11:22:48Z</dcterms:modified>
</cp:coreProperties>
</file>